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nārs Grīviņš\2025\iepirkumi-2025\aloja-udensvadu ievilksana\"/>
    </mc:Choice>
  </mc:AlternateContent>
  <xr:revisionPtr revIDLastSave="0" documentId="8_{637D76A7-8366-4D78-BFF3-38C7015627B0}" xr6:coauthVersionLast="47" xr6:coauthVersionMax="47" xr10:uidLastSave="{00000000-0000-0000-0000-000000000000}"/>
  <bookViews>
    <workbookView xWindow="-108" yWindow="-108" windowWidth="23256" windowHeight="12456" xr2:uid="{F102FF47-4FC0-4799-A3A7-D5F292185588}"/>
  </bookViews>
  <sheets>
    <sheet name="Aloja" sheetId="1" r:id="rId1"/>
  </sheets>
  <externalReferences>
    <externalReference r:id="rId2"/>
  </externalReferences>
  <definedNames>
    <definedName name="A">'[1]2'!$A$1</definedName>
    <definedName name="apkure" localSheetId="0">#REF!</definedName>
    <definedName name="apkure">#REF!</definedName>
    <definedName name="_xlnm.Print_Area" localSheetId="0">Aloja!$A$1:$Q$58</definedName>
    <definedName name="Margin" localSheetId="0">#REF!</definedName>
    <definedName name="Margin">#REF!</definedName>
    <definedName name="P" localSheetId="0">#REF!</definedName>
    <definedName name="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7" i="1" l="1"/>
  <c r="Q46" i="1"/>
  <c r="Q43" i="1"/>
  <c r="Q42" i="1"/>
  <c r="Q41" i="1"/>
  <c r="Q40" i="1"/>
  <c r="Q45" i="1"/>
  <c r="M48" i="1"/>
  <c r="Q33" i="1"/>
  <c r="Q30" i="1"/>
  <c r="Q26" i="1"/>
  <c r="Q34" i="1"/>
  <c r="Q32" i="1"/>
  <c r="Q31" i="1"/>
  <c r="Q29" i="1"/>
  <c r="Q28" i="1"/>
  <c r="Q27" i="1"/>
  <c r="O48" i="1" l="1"/>
  <c r="Q22" i="1" l="1"/>
  <c r="Q17" i="1"/>
  <c r="Q38" i="1" l="1"/>
  <c r="Q37" i="1"/>
  <c r="Q36" i="1"/>
  <c r="Q18" i="1"/>
  <c r="Q24" i="1"/>
  <c r="Q23" i="1"/>
  <c r="Q21" i="1"/>
  <c r="Q20" i="1"/>
  <c r="Q19" i="1"/>
  <c r="Q16" i="1"/>
  <c r="L48" i="1" l="1"/>
  <c r="N48" i="1" l="1"/>
  <c r="P49" i="1"/>
  <c r="P48" i="1" l="1"/>
  <c r="P51" i="1"/>
  <c r="P50" i="1" l="1"/>
  <c r="P52" i="1" s="1"/>
  <c r="P53" i="1" s="1"/>
  <c r="P54" i="1" s="1"/>
</calcChain>
</file>

<file path=xl/sharedStrings.xml><?xml version="1.0" encoding="utf-8"?>
<sst xmlns="http://schemas.openxmlformats.org/spreadsheetml/2006/main" count="107" uniqueCount="62">
  <si>
    <t>Specializētie darbi</t>
  </si>
  <si>
    <t>(darba veids vai konstruktīvā elementa nosaukums)</t>
  </si>
  <si>
    <t>Būves nosaukums</t>
  </si>
  <si>
    <t>Objekta nsaukums</t>
  </si>
  <si>
    <t>Objekta adrese</t>
  </si>
  <si>
    <t>N.p.k.</t>
  </si>
  <si>
    <t>Darbu, izdevumu nosaukums</t>
  </si>
  <si>
    <t>Mēra vien.</t>
  </si>
  <si>
    <t>Daudz.</t>
  </si>
  <si>
    <t>Vienības izmaksas / EUR /</t>
  </si>
  <si>
    <t>Vien.iz-maksa (EUR)</t>
  </si>
  <si>
    <t>Kopējās izmaksas / EUR /</t>
  </si>
  <si>
    <t>Laika norma (c/h)</t>
  </si>
  <si>
    <t>Darba samaks.likme(EUR/h</t>
  </si>
  <si>
    <t xml:space="preserve">Darba alga (EUR) </t>
  </si>
  <si>
    <t>Materiāli  (EUR)</t>
  </si>
  <si>
    <t>Materiāla cena  (EUR)</t>
  </si>
  <si>
    <t>Mehān.  (EUR)</t>
  </si>
  <si>
    <t>Darb-ietilpība (c/h)</t>
  </si>
  <si>
    <t>Materiāli (EUR)</t>
  </si>
  <si>
    <t>Mehān. (EUR)</t>
  </si>
  <si>
    <t>SUMMA (EUR)</t>
  </si>
  <si>
    <t>Materiāli</t>
  </si>
  <si>
    <t>m</t>
  </si>
  <si>
    <t>vieta</t>
  </si>
  <si>
    <t>Peļņa</t>
  </si>
  <si>
    <t>EUR</t>
  </si>
  <si>
    <t>PVN</t>
  </si>
  <si>
    <t>Kopā ar PVN</t>
  </si>
  <si>
    <t>Sastādīja</t>
  </si>
  <si>
    <t>paraksts un atšifrējums, datums</t>
  </si>
  <si>
    <t>gb</t>
  </si>
  <si>
    <t>Rokrats . DN 50</t>
  </si>
  <si>
    <t>Kopā:</t>
  </si>
  <si>
    <t xml:space="preserve"> </t>
  </si>
  <si>
    <t>Darba devēja sociālais nodoklis</t>
  </si>
  <si>
    <t>Kopā bez PVN</t>
  </si>
  <si>
    <t>Aku un ūdensvadu renovācijas darbi  Alojas pilsētā.</t>
  </si>
  <si>
    <t xml:space="preserve"> Alojas pilsēta, Limbažu novads </t>
  </si>
  <si>
    <t>Tāme sastādīta 2025.gada tirgus cenās pamatojoties uz mutiski saskaņotu darba uzdevumu</t>
  </si>
  <si>
    <t>Universālais atloks (198-228)</t>
  </si>
  <si>
    <t>Atloku krustgabals 200x200</t>
  </si>
  <si>
    <t>Noslēgatloks ar vītni 200x2"</t>
  </si>
  <si>
    <t>Atloku aizbīdnis ar rokratu 200</t>
  </si>
  <si>
    <t>Servisa aizbīdnis ar ār./ie.vītnēm un rokratu</t>
  </si>
  <si>
    <t>Atloku līkums 200x200</t>
  </si>
  <si>
    <t>Plakanā blīve DN 200</t>
  </si>
  <si>
    <t>Cinkotu skrūvju komplekts (skrūve, uzgrieznis un divas paplāksnes)</t>
  </si>
  <si>
    <t>Pāreja atlokā. īsā Dn200 x Dn150, S PN10/16</t>
  </si>
  <si>
    <t xml:space="preserve">Rokrats </t>
  </si>
  <si>
    <t>KM īscaurule ar rotējošu atloku EM uzmavu</t>
  </si>
  <si>
    <t xml:space="preserve"> EM uzmavu</t>
  </si>
  <si>
    <t>Elektrometināma sedlu uzlika D110/32, ar urbi</t>
  </si>
  <si>
    <t>Elektrometināma sedlu uzlika D110/63, ar urbi</t>
  </si>
  <si>
    <t>Jauna ūdensvada SDR17 OD110 PN100 ievilkšana vecajā ūdensvadā pieslēguma izbūve  Ū-1 akā   Rīgas ielā no Jūras ielas līdz Valmieras ielai .</t>
  </si>
  <si>
    <t>ULTRASTRESS VISIO caurule, COEX, OD110, 100m,PN16 SDR17, PE100-RC,NP,NE 122001</t>
  </si>
  <si>
    <t>Virsizdevumi t.sk. darba aizsardzība</t>
  </si>
  <si>
    <t>Jauna ūdensvada mezgla izveide Valmieras Skolas ielas krustojumā (akā nomainot ventīli, apsaisti)</t>
  </si>
  <si>
    <t>Jauna ūdensvada mezgla izveide Valmieras Rīgas ielas krustojumā (akā nomainot ventīli, apsaisti)</t>
  </si>
  <si>
    <t>Jauna ūdensvada mezgla izveide Rīgas ielā ( ipretīm Top veikalam).(akā nomainot ventīli, apsaisti)</t>
  </si>
  <si>
    <t>Jauna ūdensvada mezgla izveide Rīgas  un Kalēju ielas krustojumā.(akā nomainot ventīli, apsaisti)</t>
  </si>
  <si>
    <t>Vecā ūdensvada mezgla demontāža ielas krustojumos (Rīgas un Valmieras ielā no Jūras ielas līdz Skolas ielai).(akā nomainot ventīli, apsaisti)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</si>
</sst>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\ _S_I_T_-;\-* #,##0.000\ _S_I_T_-;_-* &quot;-&quot;??\ _S_I_T_-;_-@_-"/>
    <numFmt numFmtId="165" formatCode="_-* #,##0.00\ _S_I_T_-;\-* #,##0.00\ _S_I_T_-;_-* &quot;-&quot;??\ _S_I_T_-;_-@_-"/>
    <numFmt numFmtId="166" formatCode="0.0"/>
    <numFmt numFmtId="167" formatCode="_-* #,##0.00\ _€_-;\-* #,##0.00\ _€_-;_-* &quot;-&quot;??\ _€_-;_-@_-"/>
  </numFmts>
  <fonts count="34" x14ac:knownFonts="1">
    <font>
      <sz val="10"/>
      <name val="Arial"/>
      <charset val="186"/>
    </font>
    <font>
      <b/>
      <sz val="11"/>
      <name val="Arial"/>
      <family val="2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indexed="12"/>
      <name val="Arial"/>
      <family val="2"/>
      <charset val="186"/>
    </font>
    <font>
      <i/>
      <u/>
      <sz val="10"/>
      <name val="Arial"/>
      <family val="2"/>
      <charset val="186"/>
    </font>
    <font>
      <u/>
      <sz val="10"/>
      <name val="Arial"/>
      <family val="2"/>
      <charset val="186"/>
    </font>
    <font>
      <sz val="9"/>
      <name val="Arial"/>
      <family val="2"/>
    </font>
    <font>
      <sz val="10"/>
      <color indexed="12"/>
      <name val="Arial"/>
      <family val="2"/>
      <charset val="186"/>
    </font>
    <font>
      <sz val="10"/>
      <name val="Times New Roman"/>
      <family val="1"/>
    </font>
    <font>
      <sz val="10"/>
      <color rgb="FF00B0F0"/>
      <name val="Times New Roman"/>
      <family val="1"/>
    </font>
    <font>
      <i/>
      <sz val="10"/>
      <name val="Times New Roman"/>
      <family val="1"/>
    </font>
    <font>
      <i/>
      <sz val="9"/>
      <name val="Times New Roman"/>
      <family val="1"/>
    </font>
    <font>
      <i/>
      <sz val="10"/>
      <color rgb="FF0070C0"/>
      <name val="Times New Roman"/>
      <family val="1"/>
    </font>
    <font>
      <sz val="10"/>
      <name val="Helv"/>
    </font>
    <font>
      <sz val="10"/>
      <name val="Arial"/>
      <family val="2"/>
    </font>
    <font>
      <sz val="10"/>
      <color indexed="10"/>
      <name val="Arial"/>
      <family val="2"/>
      <charset val="186"/>
    </font>
    <font>
      <sz val="10"/>
      <name val="Calibri"/>
      <family val="2"/>
      <charset val="186"/>
    </font>
    <font>
      <b/>
      <u/>
      <sz val="10"/>
      <name val="Arial"/>
      <family val="2"/>
    </font>
    <font>
      <sz val="8"/>
      <name val="Arial"/>
      <family val="2"/>
      <charset val="186"/>
    </font>
    <font>
      <sz val="9"/>
      <name val="Arial"/>
      <family val="2"/>
      <charset val="186"/>
    </font>
    <font>
      <i/>
      <sz val="9"/>
      <name val="Arial"/>
      <family val="2"/>
    </font>
    <font>
      <sz val="10"/>
      <color rgb="FF00B0F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</font>
    <font>
      <sz val="10"/>
      <color theme="1"/>
      <name val="Times New Roman"/>
      <family val="1"/>
      <charset val="186"/>
    </font>
    <font>
      <i/>
      <sz val="8"/>
      <color theme="1"/>
      <name val="Arial"/>
      <family val="2"/>
      <charset val="186"/>
    </font>
    <font>
      <b/>
      <sz val="10"/>
      <color theme="1"/>
      <name val="Times New Roman"/>
      <family val="1"/>
      <charset val="186"/>
    </font>
    <font>
      <b/>
      <sz val="10"/>
      <name val="Calibri"/>
      <family val="2"/>
      <charset val="186"/>
    </font>
    <font>
      <b/>
      <sz val="10"/>
      <name val="Arial"/>
      <family val="2"/>
    </font>
    <font>
      <b/>
      <sz val="10"/>
      <color rgb="FF0070C0"/>
      <name val="Arial"/>
      <family val="2"/>
      <charset val="186"/>
    </font>
    <font>
      <b/>
      <sz val="10"/>
      <name val="Times New Roman"/>
      <family val="1"/>
      <charset val="186"/>
    </font>
    <font>
      <u/>
      <sz val="9"/>
      <name val="Arial"/>
      <family val="2"/>
      <charset val="186"/>
    </font>
    <font>
      <i/>
      <sz val="1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/>
    <xf numFmtId="2" fontId="5" fillId="0" borderId="0" xfId="0" applyNumberFormat="1" applyFont="1"/>
    <xf numFmtId="2" fontId="2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0" xfId="0" applyFont="1"/>
    <xf numFmtId="0" fontId="9" fillId="0" borderId="0" xfId="1" applyFont="1"/>
    <xf numFmtId="43" fontId="9" fillId="0" borderId="0" xfId="2" applyNumberFormat="1" applyFont="1" applyFill="1" applyAlignment="1">
      <alignment horizontal="center"/>
    </xf>
    <xf numFmtId="2" fontId="9" fillId="0" borderId="0" xfId="2" applyNumberFormat="1" applyFont="1" applyAlignment="1">
      <alignment horizontal="center"/>
    </xf>
    <xf numFmtId="0" fontId="10" fillId="0" borderId="0" xfId="1" applyFont="1" applyAlignment="1">
      <alignment horizontal="center"/>
    </xf>
    <xf numFmtId="165" fontId="9" fillId="0" borderId="0" xfId="1" applyNumberFormat="1" applyFont="1" applyAlignment="1">
      <alignment horizontal="center"/>
    </xf>
    <xf numFmtId="0" fontId="9" fillId="0" borderId="0" xfId="3" applyFont="1" applyAlignment="1">
      <alignment vertical="center" wrapText="1"/>
    </xf>
    <xf numFmtId="0" fontId="2" fillId="0" borderId="0" xfId="1"/>
    <xf numFmtId="0" fontId="2" fillId="0" borderId="0" xfId="3" applyAlignment="1">
      <alignment vertical="center"/>
    </xf>
    <xf numFmtId="0" fontId="20" fillId="0" borderId="0" xfId="0" applyFont="1"/>
    <xf numFmtId="0" fontId="2" fillId="0" borderId="0" xfId="1" applyAlignment="1">
      <alignment horizontal="center"/>
    </xf>
    <xf numFmtId="166" fontId="16" fillId="0" borderId="0" xfId="1" applyNumberFormat="1" applyFont="1" applyAlignment="1">
      <alignment horizontal="center"/>
    </xf>
    <xf numFmtId="43" fontId="2" fillId="0" borderId="0" xfId="1" applyNumberFormat="1" applyAlignment="1">
      <alignment horizontal="center"/>
    </xf>
    <xf numFmtId="2" fontId="2" fillId="0" borderId="0" xfId="1" applyNumberFormat="1" applyAlignment="1">
      <alignment horizontal="center"/>
    </xf>
    <xf numFmtId="2" fontId="22" fillId="0" borderId="0" xfId="1" applyNumberFormat="1" applyFont="1" applyAlignment="1">
      <alignment horizontal="center"/>
    </xf>
    <xf numFmtId="164" fontId="2" fillId="0" borderId="0" xfId="1" applyNumberFormat="1" applyAlignment="1">
      <alignment horizontal="center"/>
    </xf>
    <xf numFmtId="0" fontId="24" fillId="0" borderId="4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/>
    </xf>
    <xf numFmtId="2" fontId="25" fillId="0" borderId="4" xfId="0" applyNumberFormat="1" applyFont="1" applyBorder="1" applyAlignment="1">
      <alignment horizontal="center" vertical="center"/>
    </xf>
    <xf numFmtId="167" fontId="25" fillId="0" borderId="4" xfId="0" applyNumberFormat="1" applyFont="1" applyBorder="1" applyAlignment="1">
      <alignment horizontal="center" vertical="center"/>
    </xf>
    <xf numFmtId="0" fontId="25" fillId="0" borderId="0" xfId="0" applyFont="1"/>
    <xf numFmtId="1" fontId="25" fillId="0" borderId="4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right"/>
    </xf>
    <xf numFmtId="0" fontId="25" fillId="2" borderId="4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vertical="center"/>
    </xf>
    <xf numFmtId="0" fontId="27" fillId="2" borderId="4" xfId="0" applyFont="1" applyFill="1" applyBorder="1" applyAlignment="1">
      <alignment horizontal="right" vertical="center"/>
    </xf>
    <xf numFmtId="167" fontId="25" fillId="2" borderId="4" xfId="0" applyNumberFormat="1" applyFont="1" applyFill="1" applyBorder="1" applyAlignment="1">
      <alignment vertical="center"/>
    </xf>
    <xf numFmtId="167" fontId="27" fillId="2" borderId="4" xfId="0" applyNumberFormat="1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25" fillId="2" borderId="0" xfId="0" applyFont="1" applyFill="1"/>
    <xf numFmtId="0" fontId="0" fillId="2" borderId="0" xfId="0" applyFill="1"/>
    <xf numFmtId="2" fontId="29" fillId="2" borderId="4" xfId="0" applyNumberFormat="1" applyFont="1" applyFill="1" applyBorder="1" applyAlignment="1">
      <alignment horizontal="center" vertical="center"/>
    </xf>
    <xf numFmtId="2" fontId="30" fillId="2" borderId="4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right" vertical="center"/>
    </xf>
    <xf numFmtId="10" fontId="2" fillId="2" borderId="4" xfId="1" applyNumberFormat="1" applyFill="1" applyBorder="1" applyAlignment="1">
      <alignment horizontal="center" vertical="center"/>
    </xf>
    <xf numFmtId="2" fontId="2" fillId="2" borderId="4" xfId="1" applyNumberFormat="1" applyFill="1" applyBorder="1" applyAlignment="1">
      <alignment horizontal="center" vertical="center"/>
    </xf>
    <xf numFmtId="2" fontId="2" fillId="2" borderId="4" xfId="1" applyNumberFormat="1" applyFill="1" applyBorder="1" applyAlignment="1">
      <alignment horizontal="right" vertical="center"/>
    </xf>
    <xf numFmtId="4" fontId="6" fillId="2" borderId="4" xfId="1" applyNumberFormat="1" applyFont="1" applyFill="1" applyBorder="1" applyAlignment="1">
      <alignment vertical="center"/>
    </xf>
    <xf numFmtId="43" fontId="2" fillId="2" borderId="4" xfId="1" applyNumberForma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10" fontId="23" fillId="2" borderId="4" xfId="0" applyNumberFormat="1" applyFont="1" applyFill="1" applyBorder="1" applyAlignment="1">
      <alignment horizontal="center" vertical="center"/>
    </xf>
    <xf numFmtId="167" fontId="25" fillId="2" borderId="4" xfId="0" applyNumberFormat="1" applyFont="1" applyFill="1" applyBorder="1"/>
    <xf numFmtId="167" fontId="27" fillId="2" borderId="4" xfId="0" applyNumberFormat="1" applyFont="1" applyFill="1" applyBorder="1"/>
    <xf numFmtId="2" fontId="31" fillId="2" borderId="4" xfId="0" applyNumberFormat="1" applyFont="1" applyFill="1" applyBorder="1" applyAlignment="1">
      <alignment horizontal="center" vertical="center"/>
    </xf>
    <xf numFmtId="0" fontId="2" fillId="2" borderId="0" xfId="5" applyFont="1" applyFill="1" applyAlignment="1">
      <alignment vertical="center" wrapText="1"/>
    </xf>
    <xf numFmtId="2" fontId="23" fillId="2" borderId="4" xfId="0" applyNumberFormat="1" applyFont="1" applyFill="1" applyBorder="1" applyAlignment="1">
      <alignment horizontal="right" vertical="center"/>
    </xf>
    <xf numFmtId="0" fontId="25" fillId="2" borderId="4" xfId="0" applyFont="1" applyFill="1" applyBorder="1"/>
    <xf numFmtId="43" fontId="23" fillId="2" borderId="4" xfId="3" applyNumberFormat="1" applyFont="1" applyFill="1" applyBorder="1" applyAlignment="1" applyProtection="1">
      <alignment vertical="center" wrapText="1"/>
      <protection hidden="1"/>
    </xf>
    <xf numFmtId="2" fontId="31" fillId="2" borderId="4" xfId="0" applyNumberFormat="1" applyFont="1" applyFill="1" applyBorder="1" applyAlignment="1">
      <alignment horizontal="right" vertical="center"/>
    </xf>
    <xf numFmtId="43" fontId="15" fillId="2" borderId="4" xfId="5" applyNumberFormat="1" applyFont="1" applyFill="1" applyBorder="1" applyAlignment="1">
      <alignment horizontal="center" vertical="center" wrapText="1"/>
    </xf>
    <xf numFmtId="43" fontId="15" fillId="2" borderId="4" xfId="3" applyNumberFormat="1" applyFont="1" applyFill="1" applyBorder="1" applyAlignment="1" applyProtection="1">
      <alignment vertical="center" wrapText="1"/>
      <protection hidden="1"/>
    </xf>
    <xf numFmtId="43" fontId="15" fillId="2" borderId="4" xfId="6" applyNumberFormat="1" applyFont="1" applyFill="1" applyBorder="1" applyAlignment="1" applyProtection="1">
      <alignment vertical="center" wrapText="1"/>
      <protection hidden="1"/>
    </xf>
    <xf numFmtId="0" fontId="2" fillId="0" borderId="4" xfId="3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right" vertical="center"/>
    </xf>
    <xf numFmtId="0" fontId="28" fillId="2" borderId="0" xfId="0" applyFont="1" applyFill="1" applyAlignment="1">
      <alignment horizontal="center" vertical="center"/>
    </xf>
    <xf numFmtId="2" fontId="29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center"/>
    </xf>
    <xf numFmtId="2" fontId="15" fillId="2" borderId="0" xfId="5" applyNumberFormat="1" applyFont="1" applyFill="1" applyAlignment="1">
      <alignment vertical="center" wrapText="1"/>
    </xf>
    <xf numFmtId="2" fontId="18" fillId="2" borderId="0" xfId="5" applyNumberFormat="1" applyFont="1" applyFill="1" applyAlignment="1">
      <alignment horizontal="center" vertical="center" wrapText="1"/>
    </xf>
    <xf numFmtId="2" fontId="2" fillId="2" borderId="0" xfId="5" applyNumberFormat="1" applyFont="1" applyFill="1" applyAlignment="1">
      <alignment horizontal="center" vertical="center" wrapText="1"/>
    </xf>
    <xf numFmtId="43" fontId="2" fillId="2" borderId="0" xfId="5" applyNumberFormat="1" applyFont="1" applyFill="1" applyAlignment="1">
      <alignment horizontal="center" vertical="center" wrapText="1"/>
    </xf>
    <xf numFmtId="43" fontId="15" fillId="2" borderId="0" xfId="5" applyNumberFormat="1" applyFont="1" applyFill="1" applyAlignment="1">
      <alignment horizontal="center" vertical="center" wrapText="1"/>
    </xf>
    <xf numFmtId="0" fontId="20" fillId="0" borderId="0" xfId="10" applyFont="1"/>
    <xf numFmtId="0" fontId="3" fillId="0" borderId="0" xfId="0" applyFont="1"/>
    <xf numFmtId="2" fontId="19" fillId="0" borderId="0" xfId="0" applyNumberFormat="1" applyFont="1" applyAlignment="1">
      <alignment horizontal="left" indent="1"/>
    </xf>
    <xf numFmtId="0" fontId="33" fillId="2" borderId="0" xfId="11" applyFont="1" applyFill="1" applyAlignment="1">
      <alignment horizontal="left"/>
    </xf>
    <xf numFmtId="0" fontId="26" fillId="0" borderId="4" xfId="0" applyFont="1" applyBorder="1" applyAlignment="1">
      <alignment horizontal="right" wrapText="1"/>
    </xf>
    <xf numFmtId="2" fontId="23" fillId="2" borderId="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1" fillId="0" borderId="4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 wrapText="1"/>
    </xf>
    <xf numFmtId="164" fontId="11" fillId="0" borderId="4" xfId="4" applyNumberFormat="1" applyFont="1" applyBorder="1" applyAlignment="1">
      <alignment horizontal="center" vertical="center" wrapText="1"/>
    </xf>
    <xf numFmtId="0" fontId="2" fillId="0" borderId="4" xfId="3" applyBorder="1" applyAlignment="1">
      <alignment horizontal="center" vertical="center"/>
    </xf>
    <xf numFmtId="43" fontId="12" fillId="0" borderId="4" xfId="4" applyNumberFormat="1" applyFont="1" applyBorder="1" applyAlignment="1">
      <alignment horizontal="center" vertical="center" wrapText="1"/>
    </xf>
    <xf numFmtId="0" fontId="12" fillId="0" borderId="4" xfId="4" applyFont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20" fillId="0" borderId="3" xfId="10" applyFont="1" applyBorder="1" applyAlignment="1">
      <alignment horizontal="center"/>
    </xf>
    <xf numFmtId="0" fontId="32" fillId="0" borderId="0" xfId="10" applyFont="1" applyAlignment="1">
      <alignment horizontal="righ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</cellXfs>
  <cellStyles count="12">
    <cellStyle name="Comma_Juris Azers pamati 2" xfId="2" xr:uid="{B0177CEF-724E-4BD6-A345-73C9B4D6B1C7}"/>
    <cellStyle name="Normal 2" xfId="1" xr:uid="{E28C47EE-C5A5-41E7-81E6-B5B5D182A765}"/>
    <cellStyle name="Normal 3" xfId="9" xr:uid="{547997B8-CDC2-43BC-A985-4166AAA5D72F}"/>
    <cellStyle name="Normal_00T 2" xfId="7" xr:uid="{E56C3E9A-3F65-4DFA-A3EE-201F561FBFC9}"/>
    <cellStyle name="Normal_9908m" xfId="3" xr:uid="{B383597B-1EE5-4858-9008-7C22CE665263}"/>
    <cellStyle name="Normal_9908m 3" xfId="4" xr:uid="{2C9AFBC7-8659-4685-8E60-BF7A1B6C0AC2}"/>
    <cellStyle name="Normal_Spikers 1 3" xfId="6" xr:uid="{C341C09C-BA05-4B3F-9C9B-13DE3A0594FD}"/>
    <cellStyle name="Normal_Tehniska spec fas siltin Raiskums" xfId="10" xr:uid="{0E512019-3BBE-4BD5-BEB6-8C0E8C3E08A9}"/>
    <cellStyle name="Parasts" xfId="0" builtinId="0"/>
    <cellStyle name="Parasts 2 2" xfId="8" xr:uid="{A71C5B39-4E45-40C6-A51E-A57C26551D8F}"/>
    <cellStyle name="Style 1" xfId="5" xr:uid="{0C14F81B-4AB6-46E4-A46C-CEEE64E49868}"/>
    <cellStyle name="Обычный_Gulbene siltinashana kor" xfId="11" xr:uid="{A71AC2AE-E927-42D5-AE5E-2F4B0EB4A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e2\c\Tames&amp;Tames\Formati\kop-tamem-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t,rād."/>
      <sheetName val="KOPRĀME-1"/>
      <sheetName val=" veids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00"/>
      <sheetName val="Sat,rād_"/>
      <sheetName val="_veids2"/>
      <sheetName val="Sat,rād_1"/>
      <sheetName val="_veids21"/>
      <sheetName val="Sat,rād_2"/>
      <sheetName val="_veids22"/>
      <sheetName val="Sat,rād_3"/>
      <sheetName val="_veids23"/>
      <sheetName val="Sat,rād_4"/>
      <sheetName val="Sat,rād_5"/>
      <sheetName val="_veids24"/>
      <sheetName val="Sat,rād_6"/>
      <sheetName val="_veids25"/>
      <sheetName val="Sat,rād_7"/>
      <sheetName val="_veids26"/>
      <sheetName val="Sat,rād_8"/>
      <sheetName val="_veids27"/>
      <sheetName val="Sat,rād_9"/>
      <sheetName val="_veids28"/>
      <sheetName val="Sat,rād_10"/>
      <sheetName val="_veids29"/>
      <sheetName val="Sat,rād_11"/>
      <sheetName val="_veids210"/>
      <sheetName val="Taul4"/>
      <sheetName val="Sat,rād_13"/>
      <sheetName val="_veids212"/>
      <sheetName val="Sat,rād_12"/>
      <sheetName val="_veids2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>
            <v>1.5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FDE05-45B0-4ED6-92DC-C1FEDF60B478}">
  <sheetPr>
    <pageSetUpPr fitToPage="1"/>
  </sheetPr>
  <dimension ref="A1:AA58"/>
  <sheetViews>
    <sheetView tabSelected="1" view="pageBreakPreview" zoomScale="93" zoomScaleNormal="93" zoomScaleSheetLayoutView="93" workbookViewId="0">
      <selection activeCell="B44" sqref="B44"/>
    </sheetView>
  </sheetViews>
  <sheetFormatPr defaultColWidth="9.109375" defaultRowHeight="13.2" outlineLevelRow="1" outlineLevelCol="2" x14ac:dyDescent="0.25"/>
  <cols>
    <col min="1" max="1" width="4.5546875" style="18" customWidth="1"/>
    <col min="2" max="2" width="48" style="18" customWidth="1"/>
    <col min="3" max="3" width="6.33203125" style="21" customWidth="1"/>
    <col min="4" max="4" width="10.5546875" style="22" customWidth="1"/>
    <col min="5" max="5" width="8.33203125" style="22" customWidth="1" outlineLevel="1"/>
    <col min="6" max="6" width="9.33203125" style="23" customWidth="1" outlineLevel="2"/>
    <col min="7" max="7" width="9.33203125" style="24" customWidth="1" outlineLevel="2"/>
    <col min="8" max="8" width="9" style="24" customWidth="1" outlineLevel="1"/>
    <col min="9" max="9" width="11.5546875" style="25" hidden="1" customWidth="1" outlineLevel="2"/>
    <col min="10" max="10" width="9.33203125" style="21" customWidth="1" outlineLevel="1" collapsed="1"/>
    <col min="11" max="11" width="10" style="26" customWidth="1"/>
    <col min="12" max="12" width="12" style="21" customWidth="1" outlineLevel="1"/>
    <col min="13" max="13" width="11.6640625" style="21" customWidth="1" outlineLevel="2"/>
    <col min="14" max="15" width="11.6640625" style="18" customWidth="1" outlineLevel="1"/>
    <col min="16" max="16" width="13.44140625" style="18" customWidth="1"/>
    <col min="17" max="17" width="10.6640625" style="18" hidden="1" customWidth="1" outlineLevel="1"/>
    <col min="18" max="18" width="9.109375" style="18" collapsed="1"/>
    <col min="19" max="16384" width="9.109375" style="18"/>
  </cols>
  <sheetData>
    <row r="1" spans="1:27" s="1" customFormat="1" ht="13.8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27" s="1" customFormat="1" ht="7.5" customHeight="1" x14ac:dyDescent="0.25">
      <c r="A2" s="2"/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2"/>
    </row>
    <row r="3" spans="1:27" s="1" customFormat="1" x14ac:dyDescent="0.25">
      <c r="A3" s="82" t="s">
        <v>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27" s="1" customFormat="1" x14ac:dyDescent="0.25">
      <c r="A4" s="83" t="s">
        <v>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27" s="1" customFormat="1" ht="14.4" x14ac:dyDescent="0.3">
      <c r="A5" s="1" t="s">
        <v>2</v>
      </c>
      <c r="C5" s="4"/>
      <c r="D5" s="78" t="s">
        <v>37</v>
      </c>
      <c r="E5" s="6"/>
      <c r="F5" s="7"/>
      <c r="G5" s="5"/>
      <c r="H5" s="5"/>
      <c r="I5" s="5"/>
      <c r="J5" s="8"/>
      <c r="K5" s="8"/>
      <c r="L5" s="8"/>
      <c r="M5" s="8"/>
      <c r="N5" s="8"/>
      <c r="O5" s="8"/>
      <c r="P5" s="8"/>
    </row>
    <row r="6" spans="1:27" s="1" customFormat="1" ht="14.4" x14ac:dyDescent="0.3">
      <c r="A6" s="1" t="s">
        <v>3</v>
      </c>
      <c r="C6" s="4"/>
      <c r="D6" s="78" t="s">
        <v>37</v>
      </c>
      <c r="E6" s="5"/>
      <c r="F6" s="5"/>
      <c r="G6" s="5"/>
      <c r="H6" s="5"/>
      <c r="I6" s="5"/>
      <c r="J6" s="8"/>
      <c r="K6" s="8"/>
      <c r="L6" s="8"/>
      <c r="M6" s="8"/>
      <c r="N6" s="8"/>
      <c r="O6" s="8"/>
      <c r="P6" s="8"/>
    </row>
    <row r="7" spans="1:27" s="1" customFormat="1" ht="14.4" x14ac:dyDescent="0.3">
      <c r="A7" s="1" t="s">
        <v>4</v>
      </c>
      <c r="C7" s="4"/>
      <c r="D7" s="78" t="s">
        <v>38</v>
      </c>
      <c r="E7" s="5"/>
      <c r="F7" s="5"/>
      <c r="G7" s="5"/>
      <c r="H7" s="5"/>
      <c r="I7" s="5"/>
      <c r="J7" s="8"/>
      <c r="K7" s="8"/>
      <c r="L7" s="8"/>
      <c r="M7" s="8"/>
      <c r="N7" s="8"/>
      <c r="O7" s="8"/>
      <c r="P7" s="8"/>
    </row>
    <row r="8" spans="1:27" s="1" customFormat="1" ht="16.5" customHeight="1" x14ac:dyDescent="0.25">
      <c r="A8" s="7"/>
      <c r="C8" s="9" t="s">
        <v>39</v>
      </c>
      <c r="E8" s="7"/>
      <c r="H8" s="10"/>
      <c r="I8" s="11"/>
    </row>
    <row r="9" spans="1:27" x14ac:dyDescent="0.25">
      <c r="A9" s="12"/>
      <c r="B9" s="12"/>
      <c r="C9" s="12"/>
      <c r="D9" s="12"/>
      <c r="E9" s="12"/>
      <c r="F9" s="13"/>
      <c r="G9" s="14"/>
      <c r="H9" s="12"/>
      <c r="I9" s="15"/>
      <c r="J9" s="12"/>
      <c r="K9" s="16"/>
      <c r="L9" s="12"/>
      <c r="M9" s="17"/>
      <c r="N9" s="12"/>
      <c r="O9" s="12"/>
      <c r="P9" s="12"/>
    </row>
    <row r="10" spans="1:27" s="19" customFormat="1" ht="13.95" customHeight="1" x14ac:dyDescent="0.25">
      <c r="A10" s="84" t="s">
        <v>5</v>
      </c>
      <c r="B10" s="84" t="s">
        <v>6</v>
      </c>
      <c r="C10" s="85" t="s">
        <v>7</v>
      </c>
      <c r="D10" s="84" t="s">
        <v>8</v>
      </c>
      <c r="E10" s="84" t="s">
        <v>9</v>
      </c>
      <c r="F10" s="84"/>
      <c r="G10" s="84"/>
      <c r="H10" s="84"/>
      <c r="I10" s="84"/>
      <c r="J10" s="84"/>
      <c r="K10" s="86" t="s">
        <v>10</v>
      </c>
      <c r="L10" s="84" t="s">
        <v>11</v>
      </c>
      <c r="M10" s="84"/>
      <c r="N10" s="84"/>
      <c r="O10" s="84"/>
      <c r="P10" s="84"/>
      <c r="Q10" s="63"/>
    </row>
    <row r="11" spans="1:27" s="19" customFormat="1" ht="12.75" customHeight="1" x14ac:dyDescent="0.25">
      <c r="A11" s="84"/>
      <c r="B11" s="84"/>
      <c r="C11" s="85"/>
      <c r="D11" s="84"/>
      <c r="E11" s="88" t="s">
        <v>12</v>
      </c>
      <c r="F11" s="89" t="s">
        <v>13</v>
      </c>
      <c r="G11" s="89" t="s">
        <v>14</v>
      </c>
      <c r="H11" s="85" t="s">
        <v>15</v>
      </c>
      <c r="I11" s="90" t="s">
        <v>16</v>
      </c>
      <c r="J11" s="85" t="s">
        <v>17</v>
      </c>
      <c r="K11" s="86"/>
      <c r="L11" s="89" t="s">
        <v>18</v>
      </c>
      <c r="M11" s="89" t="s">
        <v>14</v>
      </c>
      <c r="N11" s="85" t="s">
        <v>19</v>
      </c>
      <c r="O11" s="85" t="s">
        <v>20</v>
      </c>
      <c r="P11" s="85" t="s">
        <v>21</v>
      </c>
      <c r="Q11" s="87" t="s">
        <v>22</v>
      </c>
    </row>
    <row r="12" spans="1:27" s="19" customFormat="1" ht="15" customHeight="1" x14ac:dyDescent="0.25">
      <c r="A12" s="84"/>
      <c r="B12" s="84"/>
      <c r="C12" s="85"/>
      <c r="D12" s="84"/>
      <c r="E12" s="88"/>
      <c r="F12" s="89"/>
      <c r="G12" s="89"/>
      <c r="H12" s="85"/>
      <c r="I12" s="90"/>
      <c r="J12" s="85"/>
      <c r="K12" s="86"/>
      <c r="L12" s="89"/>
      <c r="M12" s="89"/>
      <c r="N12" s="85"/>
      <c r="O12" s="85"/>
      <c r="P12" s="85"/>
      <c r="Q12" s="87"/>
    </row>
    <row r="13" spans="1:27" s="19" customFormat="1" x14ac:dyDescent="0.25">
      <c r="A13" s="84"/>
      <c r="B13" s="84"/>
      <c r="C13" s="85"/>
      <c r="D13" s="84"/>
      <c r="E13" s="88"/>
      <c r="F13" s="89"/>
      <c r="G13" s="89"/>
      <c r="H13" s="85"/>
      <c r="I13" s="90"/>
      <c r="J13" s="85"/>
      <c r="K13" s="86"/>
      <c r="L13" s="89"/>
      <c r="M13" s="89"/>
      <c r="N13" s="85"/>
      <c r="O13" s="85"/>
      <c r="P13" s="85"/>
      <c r="Q13" s="87"/>
    </row>
    <row r="14" spans="1:27" customFormat="1" ht="38.4" customHeight="1" x14ac:dyDescent="0.25">
      <c r="A14" s="28">
        <v>1</v>
      </c>
      <c r="B14" s="27" t="s">
        <v>61</v>
      </c>
      <c r="C14" s="28" t="s">
        <v>24</v>
      </c>
      <c r="D14" s="29">
        <v>4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  <c r="Q14" s="29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customFormat="1" ht="30" customHeight="1" x14ac:dyDescent="0.25">
      <c r="A15" s="28">
        <v>2</v>
      </c>
      <c r="B15" s="27" t="s">
        <v>57</v>
      </c>
      <c r="C15" s="28" t="s">
        <v>24</v>
      </c>
      <c r="D15" s="32">
        <v>1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29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customFormat="1" ht="12" hidden="1" customHeight="1" outlineLevel="1" x14ac:dyDescent="0.25">
      <c r="A16" s="28"/>
      <c r="B16" s="33" t="s">
        <v>40</v>
      </c>
      <c r="C16" s="28" t="s">
        <v>31</v>
      </c>
      <c r="D16" s="32">
        <v>3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29">
        <f t="shared" ref="Q16:Q24" si="0">D16*I16</f>
        <v>0</v>
      </c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customFormat="1" ht="12" hidden="1" customHeight="1" outlineLevel="1" x14ac:dyDescent="0.25">
      <c r="A17" s="28"/>
      <c r="B17" s="33" t="s">
        <v>41</v>
      </c>
      <c r="C17" s="28" t="s">
        <v>31</v>
      </c>
      <c r="D17" s="32">
        <v>1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0"/>
      <c r="Q17" s="29">
        <f t="shared" si="0"/>
        <v>0</v>
      </c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customFormat="1" ht="12" hidden="1" customHeight="1" outlineLevel="1" x14ac:dyDescent="0.25">
      <c r="A18" s="28"/>
      <c r="B18" s="33" t="s">
        <v>45</v>
      </c>
      <c r="C18" s="28" t="s">
        <v>31</v>
      </c>
      <c r="D18" s="32">
        <v>1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/>
      <c r="Q18" s="29">
        <f t="shared" ref="Q18" si="1">D18*I18</f>
        <v>0</v>
      </c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customFormat="1" ht="12" hidden="1" customHeight="1" outlineLevel="1" x14ac:dyDescent="0.25">
      <c r="A19" s="28"/>
      <c r="B19" s="33" t="s">
        <v>42</v>
      </c>
      <c r="C19" s="28" t="s">
        <v>31</v>
      </c>
      <c r="D19" s="32">
        <v>1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29">
        <f t="shared" si="0"/>
        <v>0</v>
      </c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customFormat="1" ht="12.75" hidden="1" customHeight="1" outlineLevel="1" x14ac:dyDescent="0.25">
      <c r="A20" s="28"/>
      <c r="B20" s="33" t="s">
        <v>43</v>
      </c>
      <c r="C20" s="28" t="s">
        <v>31</v>
      </c>
      <c r="D20" s="32">
        <v>2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  <c r="Q20" s="29">
        <f t="shared" si="0"/>
        <v>0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customFormat="1" ht="14.25" hidden="1" customHeight="1" outlineLevel="1" x14ac:dyDescent="0.25">
      <c r="A21" s="28"/>
      <c r="B21" s="33" t="s">
        <v>44</v>
      </c>
      <c r="C21" s="28" t="s">
        <v>31</v>
      </c>
      <c r="D21" s="32">
        <v>1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  <c r="Q21" s="29">
        <f t="shared" si="0"/>
        <v>0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customFormat="1" ht="16.5" hidden="1" customHeight="1" outlineLevel="1" x14ac:dyDescent="0.25">
      <c r="A22" s="28"/>
      <c r="B22" s="33" t="s">
        <v>49</v>
      </c>
      <c r="C22" s="28" t="s">
        <v>31</v>
      </c>
      <c r="D22" s="32">
        <v>2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0"/>
      <c r="Q22" s="29">
        <f t="shared" si="0"/>
        <v>0</v>
      </c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customFormat="1" ht="15" hidden="1" customHeight="1" outlineLevel="1" x14ac:dyDescent="0.25">
      <c r="A23" s="28"/>
      <c r="B23" s="33" t="s">
        <v>46</v>
      </c>
      <c r="C23" s="28" t="s">
        <v>31</v>
      </c>
      <c r="D23" s="32">
        <v>6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30"/>
      <c r="Q23" s="29">
        <f t="shared" si="0"/>
        <v>0</v>
      </c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customFormat="1" ht="30" hidden="1" customHeight="1" outlineLevel="1" x14ac:dyDescent="0.25">
      <c r="A24" s="28"/>
      <c r="B24" s="79" t="s">
        <v>47</v>
      </c>
      <c r="C24" s="28" t="s">
        <v>31</v>
      </c>
      <c r="D24" s="32">
        <v>72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0"/>
      <c r="Q24" s="29">
        <f t="shared" si="0"/>
        <v>0</v>
      </c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customFormat="1" ht="30" customHeight="1" collapsed="1" x14ac:dyDescent="0.25">
      <c r="A25" s="28">
        <v>3</v>
      </c>
      <c r="B25" s="27" t="s">
        <v>58</v>
      </c>
      <c r="C25" s="28" t="s">
        <v>24</v>
      </c>
      <c r="D25" s="32">
        <v>1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0"/>
      <c r="Q25" s="29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customFormat="1" ht="12" hidden="1" customHeight="1" outlineLevel="1" x14ac:dyDescent="0.25">
      <c r="A26" s="28"/>
      <c r="B26" s="33" t="s">
        <v>48</v>
      </c>
      <c r="C26" s="28" t="s">
        <v>31</v>
      </c>
      <c r="D26" s="32">
        <v>1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29">
        <f t="shared" ref="Q26" si="2">D26*I26</f>
        <v>0</v>
      </c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customFormat="1" ht="12" hidden="1" customHeight="1" outlineLevel="1" x14ac:dyDescent="0.25">
      <c r="A27" s="28"/>
      <c r="B27" s="33" t="s">
        <v>41</v>
      </c>
      <c r="C27" s="28" t="s">
        <v>31</v>
      </c>
      <c r="D27" s="32">
        <v>1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30"/>
      <c r="Q27" s="29">
        <f t="shared" ref="Q27:Q34" si="3">D27*I27</f>
        <v>0</v>
      </c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customFormat="1" ht="12" hidden="1" customHeight="1" outlineLevel="1" x14ac:dyDescent="0.25">
      <c r="A28" s="28"/>
      <c r="B28" s="33" t="s">
        <v>45</v>
      </c>
      <c r="C28" s="28" t="s">
        <v>31</v>
      </c>
      <c r="D28" s="32">
        <v>1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0"/>
      <c r="Q28" s="29">
        <f t="shared" si="3"/>
        <v>0</v>
      </c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spans="1:27" customFormat="1" ht="12" hidden="1" customHeight="1" outlineLevel="1" x14ac:dyDescent="0.25">
      <c r="A29" s="28"/>
      <c r="B29" s="33" t="s">
        <v>42</v>
      </c>
      <c r="C29" s="28" t="s">
        <v>31</v>
      </c>
      <c r="D29" s="32">
        <v>2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0"/>
      <c r="Q29" s="29">
        <f t="shared" si="3"/>
        <v>0</v>
      </c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spans="1:27" customFormat="1" ht="12.75" hidden="1" customHeight="1" outlineLevel="1" x14ac:dyDescent="0.25">
      <c r="A30" s="28"/>
      <c r="B30" s="33" t="s">
        <v>50</v>
      </c>
      <c r="C30" s="28" t="s">
        <v>31</v>
      </c>
      <c r="D30" s="32">
        <v>1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0"/>
      <c r="Q30" s="29">
        <f t="shared" si="3"/>
        <v>0</v>
      </c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 spans="1:27" customFormat="1" ht="16.5" hidden="1" customHeight="1" outlineLevel="1" x14ac:dyDescent="0.25">
      <c r="A31" s="28"/>
      <c r="B31" s="33" t="s">
        <v>32</v>
      </c>
      <c r="C31" s="28" t="s">
        <v>31</v>
      </c>
      <c r="D31" s="32">
        <v>2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0"/>
      <c r="Q31" s="29">
        <f t="shared" si="3"/>
        <v>0</v>
      </c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customFormat="1" ht="15" hidden="1" customHeight="1" outlineLevel="1" x14ac:dyDescent="0.25">
      <c r="A32" s="28"/>
      <c r="B32" s="33" t="s">
        <v>46</v>
      </c>
      <c r="C32" s="28" t="s">
        <v>31</v>
      </c>
      <c r="D32" s="32">
        <v>7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30"/>
      <c r="Q32" s="29">
        <f t="shared" si="3"/>
        <v>0</v>
      </c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customFormat="1" ht="14.25" hidden="1" customHeight="1" outlineLevel="1" x14ac:dyDescent="0.25">
      <c r="A33" s="28"/>
      <c r="B33" s="33" t="s">
        <v>44</v>
      </c>
      <c r="C33" s="28" t="s">
        <v>31</v>
      </c>
      <c r="D33" s="32">
        <v>2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30"/>
      <c r="Q33" s="29">
        <f t="shared" si="3"/>
        <v>0</v>
      </c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customFormat="1" ht="30" hidden="1" customHeight="1" outlineLevel="1" x14ac:dyDescent="0.25">
      <c r="A34" s="28"/>
      <c r="B34" s="79" t="s">
        <v>47</v>
      </c>
      <c r="C34" s="28" t="s">
        <v>31</v>
      </c>
      <c r="D34" s="32">
        <v>72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9">
        <f t="shared" si="3"/>
        <v>0</v>
      </c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customFormat="1" ht="30" customHeight="1" collapsed="1" x14ac:dyDescent="0.25">
      <c r="A35" s="28">
        <v>4</v>
      </c>
      <c r="B35" s="27" t="s">
        <v>59</v>
      </c>
      <c r="C35" s="28" t="s">
        <v>24</v>
      </c>
      <c r="D35" s="32">
        <v>1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9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customFormat="1" ht="12" hidden="1" customHeight="1" outlineLevel="1" x14ac:dyDescent="0.25">
      <c r="A36" s="28"/>
      <c r="B36" s="33" t="s">
        <v>52</v>
      </c>
      <c r="C36" s="28" t="s">
        <v>31</v>
      </c>
      <c r="D36" s="32">
        <v>2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30"/>
      <c r="Q36" s="29">
        <f t="shared" ref="Q36:Q38" si="4">D36*I36</f>
        <v>0</v>
      </c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customFormat="1" ht="12.75" hidden="1" customHeight="1" outlineLevel="1" x14ac:dyDescent="0.25">
      <c r="A37" s="28"/>
      <c r="B37" s="33" t="s">
        <v>51</v>
      </c>
      <c r="C37" s="28" t="s">
        <v>31</v>
      </c>
      <c r="D37" s="32">
        <v>2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29">
        <f t="shared" si="4"/>
        <v>0</v>
      </c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customFormat="1" ht="12.75" hidden="1" customHeight="1" outlineLevel="1" x14ac:dyDescent="0.25">
      <c r="A38" s="28"/>
      <c r="B38" s="33" t="s">
        <v>44</v>
      </c>
      <c r="C38" s="28" t="s">
        <v>31</v>
      </c>
      <c r="D38" s="32">
        <v>2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30"/>
      <c r="Q38" s="29">
        <f t="shared" si="4"/>
        <v>0</v>
      </c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customFormat="1" ht="30" customHeight="1" collapsed="1" x14ac:dyDescent="0.25">
      <c r="A39" s="28">
        <v>5</v>
      </c>
      <c r="B39" s="27" t="s">
        <v>60</v>
      </c>
      <c r="C39" s="28" t="s">
        <v>24</v>
      </c>
      <c r="D39" s="32">
        <v>1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0"/>
      <c r="Q39" s="29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customFormat="1" ht="12" hidden="1" customHeight="1" outlineLevel="1" x14ac:dyDescent="0.25">
      <c r="A40" s="28"/>
      <c r="B40" s="33" t="s">
        <v>52</v>
      </c>
      <c r="C40" s="28" t="s">
        <v>31</v>
      </c>
      <c r="D40" s="32">
        <v>2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30"/>
      <c r="Q40" s="29">
        <f t="shared" ref="Q40:Q43" si="5">D40*I40</f>
        <v>0</v>
      </c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customFormat="1" ht="12" hidden="1" customHeight="1" outlineLevel="1" x14ac:dyDescent="0.25">
      <c r="A41" s="28"/>
      <c r="B41" s="33" t="s">
        <v>53</v>
      </c>
      <c r="C41" s="28" t="s">
        <v>31</v>
      </c>
      <c r="D41" s="32">
        <v>1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9">
        <f t="shared" si="5"/>
        <v>0</v>
      </c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customFormat="1" ht="12.75" hidden="1" customHeight="1" outlineLevel="1" x14ac:dyDescent="0.25">
      <c r="A42" s="28"/>
      <c r="B42" s="33" t="s">
        <v>51</v>
      </c>
      <c r="C42" s="28" t="s">
        <v>31</v>
      </c>
      <c r="D42" s="32">
        <v>3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9">
        <f t="shared" si="5"/>
        <v>0</v>
      </c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customFormat="1" ht="12.75" hidden="1" customHeight="1" outlineLevel="1" x14ac:dyDescent="0.25">
      <c r="A43" s="28"/>
      <c r="B43" s="33" t="s">
        <v>44</v>
      </c>
      <c r="C43" s="28" t="s">
        <v>31</v>
      </c>
      <c r="D43" s="32">
        <v>3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9">
        <f t="shared" si="5"/>
        <v>0</v>
      </c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customFormat="1" ht="39" customHeight="1" collapsed="1" x14ac:dyDescent="0.25">
      <c r="A44" s="28">
        <v>6</v>
      </c>
      <c r="B44" s="27" t="s">
        <v>54</v>
      </c>
      <c r="C44" s="28" t="s">
        <v>23</v>
      </c>
      <c r="D44" s="32">
        <v>196.5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0"/>
      <c r="Q44" s="29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customFormat="1" ht="26.25" hidden="1" customHeight="1" outlineLevel="1" x14ac:dyDescent="0.25">
      <c r="A45" s="28"/>
      <c r="B45" s="79" t="s">
        <v>55</v>
      </c>
      <c r="C45" s="28" t="s">
        <v>23</v>
      </c>
      <c r="D45" s="32">
        <v>200</v>
      </c>
      <c r="E45" s="29"/>
      <c r="F45" s="29"/>
      <c r="G45" s="29"/>
      <c r="H45" s="29"/>
      <c r="I45" s="29">
        <v>9.42</v>
      </c>
      <c r="J45" s="29"/>
      <c r="K45" s="29"/>
      <c r="L45" s="29"/>
      <c r="M45" s="29"/>
      <c r="N45" s="29"/>
      <c r="O45" s="29"/>
      <c r="P45" s="30"/>
      <c r="Q45" s="29">
        <f t="shared" ref="Q45:Q47" si="6">D45*I45</f>
        <v>1884</v>
      </c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customFormat="1" ht="12.75" hidden="1" customHeight="1" outlineLevel="1" x14ac:dyDescent="0.25">
      <c r="A46" s="28"/>
      <c r="B46" s="33" t="s">
        <v>50</v>
      </c>
      <c r="C46" s="28" t="s">
        <v>31</v>
      </c>
      <c r="D46" s="32">
        <v>1</v>
      </c>
      <c r="E46" s="29"/>
      <c r="F46" s="29"/>
      <c r="G46" s="29"/>
      <c r="H46" s="29"/>
      <c r="I46" s="29">
        <v>52.52</v>
      </c>
      <c r="J46" s="29"/>
      <c r="K46" s="29"/>
      <c r="L46" s="29"/>
      <c r="M46" s="29"/>
      <c r="N46" s="29"/>
      <c r="O46" s="29"/>
      <c r="P46" s="30"/>
      <c r="Q46" s="29">
        <f t="shared" si="6"/>
        <v>52.52</v>
      </c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customFormat="1" ht="22.5" hidden="1" customHeight="1" outlineLevel="1" x14ac:dyDescent="0.25">
      <c r="A47" s="28"/>
      <c r="B47" s="79" t="s">
        <v>47</v>
      </c>
      <c r="C47" s="28" t="s">
        <v>31</v>
      </c>
      <c r="D47" s="32">
        <v>12</v>
      </c>
      <c r="E47" s="29"/>
      <c r="F47" s="29"/>
      <c r="G47" s="29"/>
      <c r="H47" s="29"/>
      <c r="I47" s="29">
        <v>2.12</v>
      </c>
      <c r="J47" s="29"/>
      <c r="K47" s="29"/>
      <c r="L47" s="29"/>
      <c r="M47" s="29"/>
      <c r="N47" s="29"/>
      <c r="O47" s="29"/>
      <c r="P47" s="30"/>
      <c r="Q47" s="29">
        <f t="shared" si="6"/>
        <v>25.44</v>
      </c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41" customFormat="1" collapsed="1" x14ac:dyDescent="0.25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6" t="s">
        <v>33</v>
      </c>
      <c r="L48" s="37">
        <f>SUM(L14:L24)</f>
        <v>0</v>
      </c>
      <c r="M48" s="37">
        <f>SUM(M14:M47)</f>
        <v>0</v>
      </c>
      <c r="N48" s="37">
        <f>SUM(N14:N47)</f>
        <v>0</v>
      </c>
      <c r="O48" s="37">
        <f>SUM(O14:O47)</f>
        <v>0</v>
      </c>
      <c r="P48" s="38">
        <f>SUM(P14:P47)</f>
        <v>0</v>
      </c>
      <c r="Q48" s="39"/>
      <c r="R48" s="40"/>
      <c r="S48" s="40"/>
      <c r="T48" s="40"/>
      <c r="U48" s="40"/>
      <c r="V48" s="40"/>
      <c r="W48" s="40"/>
      <c r="X48" s="40"/>
      <c r="Y48" s="40"/>
      <c r="Z48" s="40"/>
      <c r="AA48" s="40"/>
    </row>
    <row r="49" spans="1:27" s="50" customFormat="1" ht="13.8" x14ac:dyDescent="0.25">
      <c r="A49" s="65"/>
      <c r="B49" s="65"/>
      <c r="C49" s="65" t="s">
        <v>34</v>
      </c>
      <c r="D49" s="66"/>
      <c r="E49" s="67"/>
      <c r="F49" s="68"/>
      <c r="G49" s="68"/>
      <c r="H49" s="42"/>
      <c r="I49" s="43"/>
      <c r="J49" s="42"/>
      <c r="K49" s="44" t="s">
        <v>35</v>
      </c>
      <c r="L49" s="45"/>
      <c r="M49" s="46"/>
      <c r="N49" s="47"/>
      <c r="O49" s="48"/>
      <c r="P49" s="49">
        <f>ROUND(M48*0.2409,2)</f>
        <v>0</v>
      </c>
    </row>
    <row r="50" spans="1:27" s="41" customFormat="1" x14ac:dyDescent="0.25">
      <c r="A50" s="64"/>
      <c r="B50" s="39"/>
      <c r="C50" s="39"/>
      <c r="D50" s="39"/>
      <c r="E50" s="39"/>
      <c r="F50" s="39"/>
      <c r="G50" s="39"/>
      <c r="H50" s="35"/>
      <c r="I50" s="35"/>
      <c r="J50" s="54"/>
      <c r="K50" s="56" t="s">
        <v>56</v>
      </c>
      <c r="L50" s="51"/>
      <c r="M50" s="35"/>
      <c r="N50" s="35"/>
      <c r="O50" s="35"/>
      <c r="P50" s="37">
        <f>ROUND(L50*P48,2)</f>
        <v>0</v>
      </c>
      <c r="Q50" s="39"/>
      <c r="R50" s="40"/>
      <c r="S50" s="40"/>
      <c r="T50" s="40"/>
      <c r="U50" s="40"/>
      <c r="V50" s="40"/>
      <c r="W50" s="40"/>
      <c r="X50" s="40"/>
      <c r="Y50" s="40"/>
      <c r="Z50" s="40"/>
      <c r="AA50" s="40"/>
    </row>
    <row r="51" spans="1:27" s="41" customFormat="1" x14ac:dyDescent="0.25">
      <c r="A51" s="69"/>
      <c r="B51" s="40"/>
      <c r="C51" s="40"/>
      <c r="D51" s="40"/>
      <c r="E51" s="40"/>
      <c r="F51" s="40"/>
      <c r="G51" s="40"/>
      <c r="H51" s="57"/>
      <c r="I51" s="57"/>
      <c r="J51" s="80" t="s">
        <v>25</v>
      </c>
      <c r="K51" s="80"/>
      <c r="L51" s="51"/>
      <c r="M51" s="57"/>
      <c r="N51" s="57"/>
      <c r="O51" s="57"/>
      <c r="P51" s="52">
        <f>ROUND(L51*P48,2)</f>
        <v>0</v>
      </c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</row>
    <row r="52" spans="1:27" s="41" customFormat="1" x14ac:dyDescent="0.25">
      <c r="A52" s="40"/>
      <c r="B52" s="40"/>
      <c r="C52" s="40"/>
      <c r="D52" s="40"/>
      <c r="E52" s="40"/>
      <c r="F52" s="40"/>
      <c r="G52" s="40"/>
      <c r="H52" s="57"/>
      <c r="I52" s="57"/>
      <c r="J52" s="58"/>
      <c r="K52" s="59" t="s">
        <v>36</v>
      </c>
      <c r="L52" s="51"/>
      <c r="M52" s="57"/>
      <c r="N52" s="57"/>
      <c r="O52" s="57"/>
      <c r="P52" s="53">
        <f>SUM(P48:P51)</f>
        <v>0</v>
      </c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27" s="41" customFormat="1" x14ac:dyDescent="0.25">
      <c r="A53" s="40"/>
      <c r="B53" s="40"/>
      <c r="C53" s="40"/>
      <c r="D53" s="40"/>
      <c r="E53" s="40"/>
      <c r="F53" s="40"/>
      <c r="G53" s="40"/>
      <c r="H53" s="57"/>
      <c r="I53" s="57"/>
      <c r="J53" s="80" t="s">
        <v>27</v>
      </c>
      <c r="K53" s="80"/>
      <c r="L53" s="51">
        <v>0.21</v>
      </c>
      <c r="M53" s="57"/>
      <c r="N53" s="57"/>
      <c r="O53" s="57"/>
      <c r="P53" s="52">
        <f>ROUND(L53*P52,2)</f>
        <v>0</v>
      </c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</row>
    <row r="54" spans="1:27" s="41" customFormat="1" x14ac:dyDescent="0.25">
      <c r="A54" s="40"/>
      <c r="B54" s="40"/>
      <c r="C54" s="40"/>
      <c r="D54" s="40"/>
      <c r="E54" s="40"/>
      <c r="F54" s="40"/>
      <c r="G54" s="40"/>
      <c r="H54" s="57"/>
      <c r="I54" s="57"/>
      <c r="J54" s="58"/>
      <c r="K54" s="59" t="s">
        <v>28</v>
      </c>
      <c r="L54" s="54" t="s">
        <v>26</v>
      </c>
      <c r="M54" s="57"/>
      <c r="N54" s="57"/>
      <c r="O54" s="57"/>
      <c r="P54" s="53">
        <f>SUM(P52:P53)</f>
        <v>0</v>
      </c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</row>
    <row r="55" spans="1:27" s="55" customFormat="1" x14ac:dyDescent="0.25">
      <c r="A55" s="70"/>
      <c r="B55" s="71"/>
      <c r="C55" s="72"/>
      <c r="D55" s="73"/>
      <c r="E55" s="73"/>
      <c r="F55" s="73"/>
      <c r="G55" s="74"/>
      <c r="H55" s="60"/>
      <c r="I55" s="60"/>
      <c r="J55" s="61"/>
      <c r="K55" s="61"/>
      <c r="L55" s="62"/>
      <c r="M55" s="62"/>
      <c r="N55" s="62"/>
      <c r="O55" s="62"/>
      <c r="P55" s="61"/>
    </row>
    <row r="56" spans="1:27" s="1" customFormat="1" x14ac:dyDescent="0.25">
      <c r="A56" s="7"/>
      <c r="C56" s="4"/>
      <c r="J56" s="76"/>
      <c r="K56" s="77"/>
      <c r="L56" s="77"/>
      <c r="M56" s="77"/>
      <c r="N56" s="77"/>
      <c r="O56" s="77"/>
      <c r="P56" s="77"/>
    </row>
    <row r="57" spans="1:27" s="1" customFormat="1" ht="12" customHeight="1" x14ac:dyDescent="0.25">
      <c r="A57" s="7"/>
      <c r="B57" s="91" t="s">
        <v>29</v>
      </c>
      <c r="C57" s="91"/>
      <c r="D57" s="92"/>
      <c r="E57" s="92"/>
      <c r="F57" s="92"/>
      <c r="G57" s="92"/>
      <c r="H57" s="92"/>
      <c r="I57" s="92"/>
      <c r="J57" s="20"/>
      <c r="K57" s="20"/>
      <c r="L57" s="93"/>
      <c r="M57" s="93"/>
      <c r="N57" s="93"/>
      <c r="O57" s="93"/>
      <c r="P57" s="75"/>
    </row>
    <row r="58" spans="1:27" s="1" customFormat="1" ht="12" customHeight="1" x14ac:dyDescent="0.25">
      <c r="A58" s="7"/>
      <c r="B58" s="94"/>
      <c r="C58" s="94"/>
      <c r="D58" s="94"/>
      <c r="E58" s="95" t="s">
        <v>30</v>
      </c>
      <c r="F58" s="95"/>
      <c r="G58" s="95"/>
      <c r="H58" s="95"/>
      <c r="I58" s="20"/>
      <c r="J58" s="20"/>
      <c r="K58" s="20"/>
      <c r="L58" s="95"/>
      <c r="M58" s="95"/>
      <c r="N58" s="95"/>
      <c r="O58" s="95"/>
      <c r="P58" s="95"/>
    </row>
  </sheetData>
  <mergeCells count="30">
    <mergeCell ref="J53:K53"/>
    <mergeCell ref="B57:C57"/>
    <mergeCell ref="D57:I57"/>
    <mergeCell ref="L57:O57"/>
    <mergeCell ref="B58:D58"/>
    <mergeCell ref="E58:H58"/>
    <mergeCell ref="L58:P58"/>
    <mergeCell ref="Q11:Q13"/>
    <mergeCell ref="E11:E13"/>
    <mergeCell ref="F11:F13"/>
    <mergeCell ref="G11:G13"/>
    <mergeCell ref="H11:H13"/>
    <mergeCell ref="I11:I13"/>
    <mergeCell ref="J11:J13"/>
    <mergeCell ref="L11:L13"/>
    <mergeCell ref="M11:M13"/>
    <mergeCell ref="N11:N13"/>
    <mergeCell ref="O11:O13"/>
    <mergeCell ref="P11:P13"/>
    <mergeCell ref="J51:K51"/>
    <mergeCell ref="A1:P1"/>
    <mergeCell ref="A3:P3"/>
    <mergeCell ref="A4:P4"/>
    <mergeCell ref="A10:A13"/>
    <mergeCell ref="B10:B13"/>
    <mergeCell ref="C10:C13"/>
    <mergeCell ref="D10:D13"/>
    <mergeCell ref="E10:J10"/>
    <mergeCell ref="K10:K13"/>
    <mergeCell ref="L10:P10"/>
  </mergeCells>
  <conditionalFormatting sqref="C56:C58">
    <cfRule type="expression" priority="9" stopIfTrue="1">
      <formula>#REF!</formula>
    </cfRule>
  </conditionalFormatting>
  <pageMargins left="0.27559055118110237" right="0.15748031496062992" top="0.47244094488188981" bottom="0.27559055118110237" header="0.23622047244094491" footer="0.11811023622047245"/>
  <pageSetup paperSize="9" scale="78" orientation="landscape" horizontalDpi="1200" verticalDpi="300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Aloja</vt:lpstr>
      <vt:lpstr>Aloja!Drukas_apgabals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Alandma</dc:creator>
  <cp:lastModifiedBy>Ainārs Grīviņš</cp:lastModifiedBy>
  <dcterms:created xsi:type="dcterms:W3CDTF">2023-06-06T07:29:37Z</dcterms:created>
  <dcterms:modified xsi:type="dcterms:W3CDTF">2025-03-25T07:36:14Z</dcterms:modified>
</cp:coreProperties>
</file>